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21 апреля 2022\"/>
    </mc:Choice>
  </mc:AlternateContent>
  <xr:revisionPtr revIDLastSave="0" documentId="13_ncr:1_{F7CB8FB4-5333-4813-B644-1428500B943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5" i="2" s="1"/>
  <c r="D13" i="2"/>
  <c r="D11" i="2"/>
  <c r="D10" i="2"/>
  <c r="D7" i="2"/>
  <c r="D6" i="2" s="1"/>
  <c r="D30" i="2" s="1"/>
  <c r="F17" i="2" l="1"/>
  <c r="F16" i="2" l="1"/>
  <c r="E16" i="2"/>
  <c r="B16" i="2"/>
  <c r="G16" i="2" s="1"/>
  <c r="H17" i="2"/>
  <c r="C17" i="2"/>
  <c r="C16" i="2"/>
  <c r="C15" i="2" l="1"/>
  <c r="C7" i="2"/>
  <c r="C6" i="2" s="1"/>
  <c r="C11" i="2"/>
  <c r="C13" i="2"/>
  <c r="C10" i="2" s="1"/>
  <c r="C30" i="2" l="1"/>
  <c r="H8" i="2"/>
  <c r="H9" i="2"/>
  <c r="H12" i="2"/>
  <c r="H14" i="2"/>
  <c r="G12" i="2" l="1"/>
  <c r="G14" i="2"/>
  <c r="G9" i="2"/>
  <c r="G8" i="2"/>
  <c r="F8" i="2"/>
  <c r="E15" i="2" l="1"/>
  <c r="E13" i="2"/>
  <c r="E11" i="2"/>
  <c r="E10" i="2" s="1"/>
  <c r="E7" i="2"/>
  <c r="E6" i="2" s="1"/>
  <c r="F9" i="2"/>
  <c r="F7" i="2" s="1"/>
  <c r="F6" i="2" s="1"/>
  <c r="F12" i="2"/>
  <c r="F11" i="2" s="1"/>
  <c r="F14" i="2"/>
  <c r="F13" i="2" s="1"/>
  <c r="F15" i="2" l="1"/>
  <c r="F10" i="2"/>
  <c r="E30" i="2"/>
  <c r="B7" i="2"/>
  <c r="H7" i="2" s="1"/>
  <c r="F30" i="2" l="1"/>
  <c r="H16" i="2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30" i="2"/>
  <c r="G7" i="2"/>
  <c r="G6" i="2" s="1"/>
  <c r="G30" i="2" l="1"/>
  <c r="H30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<sst xmlns="http://schemas.openxmlformats.org/spreadsheetml/2006/main" count="43" uniqueCount="41">
  <si>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</si>
  <si>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</si>
  <si>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</si>
  <si>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</si>
  <si>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</si>
  <si>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</si>
  <si>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</si>
  <si>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</si>
  <si>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</si>
  <si>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</si>
  <si>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</si>
  <si>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</si>
  <si>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</si>
  <si>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</si>
  <si>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</si>
  <si>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</si>
  <si>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</si>
  <si>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</si>
  <si>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</si>
  <si>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</si>
  <si>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</si>
  <si>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</si>
  <si>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</si>
  <si>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</si>
  <si>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</si>
  <si>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</si>
  <si>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</si>
  <si>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</si>
  <si>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</si>
  <si>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</si>
  <si>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</si>
  <si>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</si>
  <si>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</si>
  <si>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</si>
  <si>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</si>
  <si>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14.04.2022 года</t>
  </si>
  <si>
    <t xml:space="preserve">По состоянию на 21.04.2022 года численность получателей составила 469 человек	</t>
  </si>
  <si>
    <t xml:space="preserve">По состоянию на 21.04.2022 года численность получателей составила 340 человек	</t>
  </si>
  <si>
    <t>Информация о реализации национальных проектов на территории Благодарненского городского округа Ставропольского края по состоянию на 21 апреля 2022 года</t>
  </si>
  <si>
    <t>Кассовый расход на 21.04.2022 года</t>
  </si>
  <si>
    <t>Кассовый расход с 14.04.2022 года по 21.04.2022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</si>
</sst>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view="pageBreakPreview" zoomScale="40" zoomScaleNormal="30" zoomScaleSheetLayoutView="40" workbookViewId="0">
      <selection activeCell="E30" sqref="E30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5" width="27.7109375" style="1" customWidth="1"/>
    <col min="6" max="6" width="31" style="1" customWidth="1"/>
    <col min="7" max="7" width="31.4257812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22.5" hidden="1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36" t="s">
        <v>35</v>
      </c>
      <c r="E4" s="36" t="s">
        <v>39</v>
      </c>
      <c r="F4" s="7" t="s">
        <v>40</v>
      </c>
      <c r="G4" s="7" t="s">
        <v>5</v>
      </c>
      <c r="H4" s="7" t="s">
        <v>0</v>
      </c>
      <c r="I4" s="29" t="s">
        <v>20</v>
      </c>
      <c r="J4" s="50" t="s">
        <v>7</v>
      </c>
      <c r="K4" s="51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5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2">
        <v>10</v>
      </c>
      <c r="K5" s="53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47083468.450000003</v>
      </c>
      <c r="E6" s="24">
        <f t="shared" si="0"/>
        <v>47935085.5</v>
      </c>
      <c r="F6" s="24">
        <f t="shared" si="0"/>
        <v>851617.04999999702</v>
      </c>
      <c r="G6" s="24">
        <f>G7</f>
        <v>63303019.640000001</v>
      </c>
      <c r="H6" s="25">
        <f>E6/B6</f>
        <v>0.43092324738605303</v>
      </c>
      <c r="I6" s="31"/>
      <c r="J6" s="54"/>
      <c r="K6" s="55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47083468.450000003</v>
      </c>
      <c r="E7" s="24">
        <f t="shared" ref="E7:F7" si="2">E8+E9</f>
        <v>47935085.5</v>
      </c>
      <c r="F7" s="24">
        <f t="shared" si="2"/>
        <v>851617.04999999702</v>
      </c>
      <c r="G7" s="24">
        <f>G8+G9</f>
        <v>63303019.640000001</v>
      </c>
      <c r="H7" s="25">
        <f t="shared" ref="H7:H30" si="3">E7/B7</f>
        <v>0.43092324738605303</v>
      </c>
      <c r="I7" s="31"/>
      <c r="J7" s="54"/>
      <c r="K7" s="55"/>
    </row>
    <row r="8" spans="1:13" ht="105" x14ac:dyDescent="0.4">
      <c r="A8" s="13" t="s">
        <v>10</v>
      </c>
      <c r="B8" s="14">
        <v>54525215.829999998</v>
      </c>
      <c r="C8" s="14"/>
      <c r="D8" s="14">
        <v>29695324.920000002</v>
      </c>
      <c r="E8" s="14">
        <v>29695324.920000002</v>
      </c>
      <c r="F8" s="14">
        <f>E8-D8</f>
        <v>0</v>
      </c>
      <c r="G8" s="26">
        <f>B8-E8</f>
        <v>24829890.909999996</v>
      </c>
      <c r="H8" s="23">
        <f t="shared" si="3"/>
        <v>0.54461636635395971</v>
      </c>
      <c r="I8" s="32"/>
      <c r="J8" s="56" t="s">
        <v>36</v>
      </c>
      <c r="K8" s="57"/>
      <c r="L8" s="40"/>
      <c r="M8" s="41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17388143.530000001</v>
      </c>
      <c r="E9" s="14">
        <v>18239760.579999998</v>
      </c>
      <c r="F9" s="14">
        <f t="shared" ref="F9:F14" si="4">E9-D9</f>
        <v>851617.04999999702</v>
      </c>
      <c r="G9" s="26">
        <f>B9-E9</f>
        <v>38473128.730000004</v>
      </c>
      <c r="H9" s="23">
        <f t="shared" si="3"/>
        <v>0.32161578790844358</v>
      </c>
      <c r="I9" s="32"/>
      <c r="J9" s="56" t="s">
        <v>37</v>
      </c>
      <c r="K9" s="57"/>
      <c r="L9" s="40"/>
      <c r="M9" s="41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1864430.23</v>
      </c>
      <c r="E10" s="15">
        <f t="shared" ref="E10:F10" si="6">E11+E13</f>
        <v>2040900.26</v>
      </c>
      <c r="F10" s="15">
        <f t="shared" si="6"/>
        <v>176470.03000000003</v>
      </c>
      <c r="G10" s="24">
        <f t="shared" ref="G10:G30" si="7">B10-E10</f>
        <v>11145896.189999999</v>
      </c>
      <c r="H10" s="25">
        <f t="shared" si="3"/>
        <v>0.15476846615009365</v>
      </c>
      <c r="I10" s="31"/>
      <c r="J10" s="44"/>
      <c r="K10" s="45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1864430.23</v>
      </c>
      <c r="E11" s="15">
        <f t="shared" si="8"/>
        <v>2040900.26</v>
      </c>
      <c r="F11" s="15">
        <f t="shared" si="8"/>
        <v>176470.03000000003</v>
      </c>
      <c r="G11" s="24">
        <f t="shared" si="7"/>
        <v>9698528.0700000003</v>
      </c>
      <c r="H11" s="25">
        <f t="shared" si="3"/>
        <v>0.17385005492852648</v>
      </c>
      <c r="I11" s="31"/>
      <c r="J11" s="44"/>
      <c r="K11" s="45"/>
    </row>
    <row r="12" spans="1:13" ht="52.5" x14ac:dyDescent="0.4">
      <c r="A12" s="17" t="s">
        <v>13</v>
      </c>
      <c r="B12" s="18">
        <v>11739428.33</v>
      </c>
      <c r="C12" s="18"/>
      <c r="D12" s="18">
        <v>1864430.23</v>
      </c>
      <c r="E12" s="18">
        <v>2040900.26</v>
      </c>
      <c r="F12" s="14">
        <f t="shared" si="4"/>
        <v>176470.03000000003</v>
      </c>
      <c r="G12" s="26">
        <f t="shared" si="7"/>
        <v>9698528.0700000003</v>
      </c>
      <c r="H12" s="23">
        <f t="shared" si="3"/>
        <v>0.17385005492852648</v>
      </c>
      <c r="I12" s="32"/>
      <c r="J12" s="40"/>
      <c r="K12" s="41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44"/>
      <c r="K13" s="45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6" t="s">
        <v>22</v>
      </c>
      <c r="K14" s="47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F15" si="10">D16</f>
        <v>1827862.33</v>
      </c>
      <c r="E15" s="19">
        <f t="shared" si="10"/>
        <v>1827862.33</v>
      </c>
      <c r="F15" s="19">
        <f t="shared" si="10"/>
        <v>0</v>
      </c>
      <c r="G15" s="24">
        <f t="shared" si="7"/>
        <v>3172137.67</v>
      </c>
      <c r="H15" s="25">
        <f t="shared" si="3"/>
        <v>0.36557246600000004</v>
      </c>
      <c r="I15" s="31"/>
      <c r="J15" s="44"/>
      <c r="K15" s="45"/>
    </row>
    <row r="16" spans="1:13" x14ac:dyDescent="0.4">
      <c r="A16" s="20" t="s">
        <v>14</v>
      </c>
      <c r="B16" s="19">
        <f>B17</f>
        <v>5000000</v>
      </c>
      <c r="C16" s="19">
        <f>SUM(C18:C29)</f>
        <v>4936359.8499999996</v>
      </c>
      <c r="D16" s="19">
        <f>D17</f>
        <v>1827862.33</v>
      </c>
      <c r="E16" s="19">
        <f>E17</f>
        <v>1827862.33</v>
      </c>
      <c r="F16" s="19">
        <f>F17</f>
        <v>0</v>
      </c>
      <c r="G16" s="24">
        <f>B16-E16</f>
        <v>3172137.67</v>
      </c>
      <c r="H16" s="25">
        <f>E16/B16</f>
        <v>0.36557246600000004</v>
      </c>
      <c r="I16" s="31"/>
      <c r="J16" s="44"/>
      <c r="K16" s="45"/>
    </row>
    <row r="17" spans="1:13" ht="84" customHeight="1" x14ac:dyDescent="0.4">
      <c r="A17" s="22" t="s">
        <v>18</v>
      </c>
      <c r="B17" s="27">
        <v>5000000</v>
      </c>
      <c r="C17" s="14">
        <f>SUM(C18:C29)</f>
        <v>4936359.8499999996</v>
      </c>
      <c r="D17" s="14">
        <v>1827862.33</v>
      </c>
      <c r="E17" s="14">
        <v>1827862.33</v>
      </c>
      <c r="F17" s="14">
        <f t="shared" ref="F17" si="11">E17-D17</f>
        <v>0</v>
      </c>
      <c r="G17" s="14">
        <v>3172137.67</v>
      </c>
      <c r="H17" s="23">
        <f>E17/B17</f>
        <v>0.36557246600000004</v>
      </c>
      <c r="I17" s="37"/>
      <c r="J17" s="38"/>
      <c r="K17" s="39"/>
    </row>
    <row r="18" spans="1:13" ht="92.25" customHeight="1" x14ac:dyDescent="0.4">
      <c r="A18" s="58"/>
      <c r="B18" s="61"/>
      <c r="C18" s="14">
        <v>36500</v>
      </c>
      <c r="D18" s="61"/>
      <c r="E18" s="61"/>
      <c r="F18" s="61"/>
      <c r="G18" s="64"/>
      <c r="H18" s="67"/>
      <c r="I18" s="34">
        <v>44651</v>
      </c>
      <c r="J18" s="42" t="s">
        <v>23</v>
      </c>
      <c r="K18" s="43"/>
      <c r="L18" s="3"/>
      <c r="M18" s="3"/>
    </row>
    <row r="19" spans="1:13" ht="87" customHeight="1" x14ac:dyDescent="0.4">
      <c r="A19" s="59"/>
      <c r="B19" s="62"/>
      <c r="C19" s="14">
        <v>52145</v>
      </c>
      <c r="D19" s="62"/>
      <c r="E19" s="62"/>
      <c r="F19" s="62"/>
      <c r="G19" s="65"/>
      <c r="H19" s="68"/>
      <c r="I19" s="34">
        <v>44651</v>
      </c>
      <c r="J19" s="46" t="s">
        <v>24</v>
      </c>
      <c r="K19" s="47"/>
      <c r="L19" s="3"/>
      <c r="M19" s="3"/>
    </row>
    <row r="20" spans="1:13" ht="118.5" customHeight="1" x14ac:dyDescent="0.4">
      <c r="A20" s="59"/>
      <c r="B20" s="62"/>
      <c r="C20" s="14">
        <v>491000</v>
      </c>
      <c r="D20" s="62"/>
      <c r="E20" s="62"/>
      <c r="F20" s="62"/>
      <c r="G20" s="65"/>
      <c r="H20" s="68"/>
      <c r="I20" s="35" t="s">
        <v>21</v>
      </c>
      <c r="J20" s="46" t="s">
        <v>25</v>
      </c>
      <c r="K20" s="47"/>
      <c r="L20" s="3"/>
      <c r="M20" s="3"/>
    </row>
    <row r="21" spans="1:13" ht="81" customHeight="1" x14ac:dyDescent="0.4">
      <c r="A21" s="59"/>
      <c r="B21" s="62"/>
      <c r="C21" s="14">
        <v>1131001.52</v>
      </c>
      <c r="D21" s="62"/>
      <c r="E21" s="62"/>
      <c r="F21" s="62"/>
      <c r="G21" s="65"/>
      <c r="H21" s="68"/>
      <c r="I21" s="34">
        <v>44681</v>
      </c>
      <c r="J21" s="46" t="s">
        <v>26</v>
      </c>
      <c r="K21" s="47"/>
      <c r="L21" s="3"/>
      <c r="M21" s="3"/>
    </row>
    <row r="22" spans="1:13" ht="86.25" customHeight="1" x14ac:dyDescent="0.4">
      <c r="A22" s="59"/>
      <c r="B22" s="62"/>
      <c r="C22" s="14">
        <v>665279</v>
      </c>
      <c r="D22" s="62"/>
      <c r="E22" s="62"/>
      <c r="F22" s="62"/>
      <c r="G22" s="65"/>
      <c r="H22" s="68"/>
      <c r="I22" s="34">
        <v>44651</v>
      </c>
      <c r="J22" s="46" t="s">
        <v>27</v>
      </c>
      <c r="K22" s="47"/>
      <c r="L22" s="3"/>
      <c r="M22" s="3"/>
    </row>
    <row r="23" spans="1:13" ht="105" x14ac:dyDescent="0.4">
      <c r="A23" s="59"/>
      <c r="B23" s="62"/>
      <c r="C23" s="14">
        <v>211377.33</v>
      </c>
      <c r="D23" s="62"/>
      <c r="E23" s="62"/>
      <c r="F23" s="62"/>
      <c r="G23" s="65"/>
      <c r="H23" s="68"/>
      <c r="I23" s="35" t="s">
        <v>21</v>
      </c>
      <c r="J23" s="46" t="s">
        <v>28</v>
      </c>
      <c r="K23" s="47"/>
      <c r="L23" s="3"/>
      <c r="M23" s="3"/>
    </row>
    <row r="24" spans="1:13" ht="120" customHeight="1" x14ac:dyDescent="0.4">
      <c r="A24" s="59"/>
      <c r="B24" s="62"/>
      <c r="C24" s="14">
        <v>796000</v>
      </c>
      <c r="D24" s="62"/>
      <c r="E24" s="62"/>
      <c r="F24" s="62"/>
      <c r="G24" s="65"/>
      <c r="H24" s="68"/>
      <c r="I24" s="35" t="s">
        <v>21</v>
      </c>
      <c r="J24" s="46" t="s">
        <v>29</v>
      </c>
      <c r="K24" s="47"/>
      <c r="L24" s="3"/>
      <c r="M24" s="3"/>
    </row>
    <row r="25" spans="1:13" ht="87.75" customHeight="1" x14ac:dyDescent="0.4">
      <c r="A25" s="59"/>
      <c r="B25" s="62"/>
      <c r="C25" s="14">
        <v>213700</v>
      </c>
      <c r="D25" s="62"/>
      <c r="E25" s="62"/>
      <c r="F25" s="62"/>
      <c r="G25" s="65"/>
      <c r="H25" s="68"/>
      <c r="I25" s="35">
        <v>44651</v>
      </c>
      <c r="J25" s="46" t="s">
        <v>30</v>
      </c>
      <c r="K25" s="47"/>
      <c r="L25" s="3"/>
      <c r="M25" s="3"/>
    </row>
    <row r="26" spans="1:13" ht="94.5" customHeight="1" x14ac:dyDescent="0.4">
      <c r="A26" s="59"/>
      <c r="B26" s="62"/>
      <c r="C26" s="14">
        <v>146000</v>
      </c>
      <c r="D26" s="62"/>
      <c r="E26" s="62"/>
      <c r="F26" s="62"/>
      <c r="G26" s="65"/>
      <c r="H26" s="68"/>
      <c r="I26" s="35">
        <v>44651</v>
      </c>
      <c r="J26" s="46" t="s">
        <v>31</v>
      </c>
      <c r="K26" s="47"/>
      <c r="L26" s="3"/>
      <c r="M26" s="3"/>
    </row>
    <row r="27" spans="1:13" ht="210.75" customHeight="1" x14ac:dyDescent="0.4">
      <c r="A27" s="59"/>
      <c r="B27" s="62"/>
      <c r="C27" s="14">
        <v>313800</v>
      </c>
      <c r="D27" s="62"/>
      <c r="E27" s="62"/>
      <c r="F27" s="62"/>
      <c r="G27" s="65"/>
      <c r="H27" s="68"/>
      <c r="I27" s="34">
        <v>44713</v>
      </c>
      <c r="J27" s="46" t="s">
        <v>32</v>
      </c>
      <c r="K27" s="47"/>
      <c r="L27" s="3"/>
      <c r="M27" s="3"/>
    </row>
    <row r="28" spans="1:13" ht="134.25" customHeight="1" x14ac:dyDescent="0.4">
      <c r="A28" s="59"/>
      <c r="B28" s="62"/>
      <c r="C28" s="14">
        <v>543110</v>
      </c>
      <c r="D28" s="62"/>
      <c r="E28" s="62"/>
      <c r="F28" s="62"/>
      <c r="G28" s="65"/>
      <c r="H28" s="68"/>
      <c r="I28" s="34">
        <v>44713</v>
      </c>
      <c r="J28" s="46" t="s">
        <v>33</v>
      </c>
      <c r="K28" s="47"/>
      <c r="L28" s="3"/>
      <c r="M28" s="3"/>
    </row>
    <row r="29" spans="1:13" ht="112.5" customHeight="1" x14ac:dyDescent="0.4">
      <c r="A29" s="60"/>
      <c r="B29" s="63"/>
      <c r="C29" s="14">
        <v>336447</v>
      </c>
      <c r="D29" s="63"/>
      <c r="E29" s="63"/>
      <c r="F29" s="63"/>
      <c r="G29" s="66"/>
      <c r="H29" s="69"/>
      <c r="I29" s="34">
        <v>44681</v>
      </c>
      <c r="J29" s="46" t="s">
        <v>34</v>
      </c>
      <c r="K29" s="47"/>
      <c r="L29" s="3"/>
      <c r="M29" s="3"/>
    </row>
    <row r="30" spans="1:13" x14ac:dyDescent="0.4">
      <c r="A30" s="21"/>
      <c r="B30" s="19">
        <f>B6+B10+B15</f>
        <v>129424901.59</v>
      </c>
      <c r="C30" s="19">
        <f>C6+C10+C15</f>
        <v>6376491.1199999992</v>
      </c>
      <c r="D30" s="19">
        <f t="shared" ref="D30" si="12">D6+D10+D15</f>
        <v>50775761.009999998</v>
      </c>
      <c r="E30" s="19">
        <f t="shared" ref="E30:F30" si="13">E6+E10+E15</f>
        <v>51803848.089999996</v>
      </c>
      <c r="F30" s="19">
        <f t="shared" si="13"/>
        <v>1028087.079999997</v>
      </c>
      <c r="G30" s="24">
        <f t="shared" si="7"/>
        <v>77621053.5</v>
      </c>
      <c r="H30" s="25">
        <f t="shared" si="3"/>
        <v>0.40026183102002538</v>
      </c>
      <c r="I30" s="31"/>
      <c r="J30" s="44"/>
      <c r="K30" s="45"/>
    </row>
    <row r="31" spans="1:13" ht="4.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14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96" customHeight="1" x14ac:dyDescent="0.4">
      <c r="A33" s="48" t="s">
        <v>16</v>
      </c>
      <c r="B33" s="48"/>
      <c r="C33" s="48"/>
      <c r="D33" s="48"/>
      <c r="E33" s="28"/>
      <c r="F33" s="28"/>
      <c r="G33" s="1" t="s">
        <v>17</v>
      </c>
      <c r="J33" s="2"/>
    </row>
    <row r="34" spans="1:10" x14ac:dyDescent="0.4">
      <c r="A34" s="4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4">
      <c r="G36" s="5"/>
    </row>
  </sheetData>
  <mergeCells count="38">
    <mergeCell ref="J29:K29"/>
    <mergeCell ref="D18:D29"/>
    <mergeCell ref="E18:E29"/>
    <mergeCell ref="F18:F29"/>
    <mergeCell ref="G18:G29"/>
    <mergeCell ref="H18:H29"/>
    <mergeCell ref="A33:D33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8:A29"/>
    <mergeCell ref="B18:B29"/>
    <mergeCell ref="L8:M8"/>
    <mergeCell ref="L9:M9"/>
    <mergeCell ref="J18:K18"/>
    <mergeCell ref="J30:K30"/>
    <mergeCell ref="J16:K16"/>
    <mergeCell ref="J10:K1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</mergeCells>
  <pageMargins left="0.15748031496062992" right="0.15748031496062992" top="0.39370078740157483" bottom="0.15748031496062992" header="0.31496062992125984" footer="0.1574803149606299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2022-04-15T10:25:44Z</cp:lastPrinted>
  <dcterms:created xsi:type="dcterms:W3CDTF">2019-07-19T11:40:04Z</dcterms:created>
  <dcterms:modified xsi:type="dcterms:W3CDTF">2022-04-22T12:13:14Z</dcterms:modified>
</cp:coreProperties>
</file>